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9_общая структура\Бизнес-планирование\Факт\Сайт\3 квартал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0" i="1"/>
  <c r="Y9" i="1"/>
  <c r="Y8" i="1"/>
  <c r="Y11" i="1" s="1"/>
  <c r="Y13" i="1" s="1"/>
  <c r="Y7" i="1"/>
  <c r="Y6" i="1"/>
  <c r="X12" i="1"/>
  <c r="X10" i="1"/>
  <c r="X9" i="1"/>
  <c r="X8" i="1"/>
  <c r="X7" i="1"/>
  <c r="X6" i="1"/>
  <c r="X11" i="1"/>
  <c r="X13" i="1" s="1"/>
  <c r="W12" i="1" l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<sst xmlns="http://schemas.openxmlformats.org/spreadsheetml/2006/main" count="34" uniqueCount="34">
  <si>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</si>
  <si>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</si>
  <si>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</si>
  <si>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</si>
  <si>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</si>
  <si>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</si>
  <si>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</si>
  <si>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</si>
  <si>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</si>
  <si>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</si>
  <si>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</si>
  <si>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</si>
  <si>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</si>
  <si>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</si>
  <si>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</si>
  <si>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</si>
  <si>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</si>
  <si>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</si>
  <si>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</si>
  <si>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</si>
  <si>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</si>
  <si>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</si>
  <si>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</si>
  <si>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</si>
  <si>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</si>
  <si>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</si>
  <si>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</si>
  <si>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</si>
  <si>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</si>
  <si>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</si>
  <si>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</si>
  <si>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</si>
  <si>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прогноз</t>
  </si>
  <si>
    <t>Прогноз финансовых результатов на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</si>
</sst>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U22">
            <v>5877.3969999999999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0.11777501957196132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L12">
            <v>9290798.1582186259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79">
          <cell r="T79">
            <v>47697956.898943588</v>
          </cell>
        </row>
      </sheetData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N18">
            <v>-9386612.9240000006</v>
          </cell>
          <cell r="X18">
            <v>-7259695.7079999996</v>
          </cell>
        </row>
        <row r="24">
          <cell r="N24">
            <v>624830.17462538311</v>
          </cell>
          <cell r="X24">
            <v>1584817.5546997287</v>
          </cell>
        </row>
        <row r="30">
          <cell r="N30">
            <v>-6864.3116599999994</v>
          </cell>
          <cell r="X30">
            <v>-5372.6678199999988</v>
          </cell>
        </row>
        <row r="31">
          <cell r="N31">
            <v>-266235.75722999999</v>
          </cell>
          <cell r="X31">
            <v>-164294.796</v>
          </cell>
        </row>
        <row r="33">
          <cell r="N33">
            <v>8400</v>
          </cell>
          <cell r="X33">
            <v>87855.644520000002</v>
          </cell>
        </row>
        <row r="34">
          <cell r="N34">
            <v>-490327.66451758065</v>
          </cell>
          <cell r="X34">
            <v>-612805.86574000004</v>
          </cell>
        </row>
        <row r="35">
          <cell r="N35">
            <v>0</v>
          </cell>
          <cell r="X35">
            <v>1.5979999999999999</v>
          </cell>
        </row>
        <row r="36">
          <cell r="N36">
            <v>380587.60553</v>
          </cell>
          <cell r="X36">
            <v>664767.75573000009</v>
          </cell>
        </row>
        <row r="38">
          <cell r="N38">
            <v>-709598.24095000012</v>
          </cell>
          <cell r="X38">
            <v>-1274899.3205499998</v>
          </cell>
        </row>
        <row r="45">
          <cell r="N45">
            <v>52573.621901363716</v>
          </cell>
          <cell r="X45">
            <v>-688948.08960000006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X3" sqref="X3"/>
    </sheetView>
  </sheetViews>
  <sheetFormatPr defaultRowHeight="15.75" customHeight="1" x14ac:dyDescent="0.25"/>
  <cols>
    <col min="1" max="1" width="0" hidden="1" customWidth="1"/>
    <col min="2" max="2" width="44.140625" customWidth="1"/>
    <col min="3" max="14" width="16.7109375" hidden="1" customWidth="1"/>
    <col min="15" max="25" width="16.7109375" customWidth="1"/>
  </cols>
  <sheetData>
    <row r="2" spans="2:25" ht="15.75" customHeight="1" x14ac:dyDescent="0.3">
      <c r="B2" s="1" t="s">
        <v>33</v>
      </c>
      <c r="T2" s="7"/>
    </row>
    <row r="3" spans="2:25" ht="15.75" customHeight="1" x14ac:dyDescent="0.25">
      <c r="P3" s="6"/>
      <c r="Q3" s="6"/>
      <c r="R3" s="6"/>
      <c r="S3" s="6"/>
      <c r="T3" s="6"/>
      <c r="U3" s="8"/>
      <c r="V3" s="6"/>
      <c r="W3" s="6"/>
      <c r="X3" s="8"/>
      <c r="Y3" s="6"/>
    </row>
    <row r="4" spans="2:25" ht="15.75" customHeight="1" x14ac:dyDescent="0.25">
      <c r="Y4" t="s">
        <v>11</v>
      </c>
    </row>
    <row r="5" spans="2:25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</row>
    <row r="6" spans="2:25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'[8]8.ОФР'!$N$12</f>
        <v>10011443.098625384</v>
      </c>
    </row>
    <row r="7" spans="2:25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'[8]8.ОФР'!$N$18*-1</f>
        <v>9386612.9240000006</v>
      </c>
    </row>
    <row r="8" spans="2:25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'[8]8.ОФР'!$N$24</f>
        <v>624830.17462538311</v>
      </c>
    </row>
    <row r="9" spans="2:25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'[8]8.ОФР'!$N$30*-1+'[8]8.ОФР'!$N$31*-1</f>
        <v>273100.06889</v>
      </c>
    </row>
    <row r="10" spans="2:25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'[8]8.ОФР'!$N$33+'[8]8.ОФР'!$N$34+'[8]8.ОФР'!$N$35+'[8]8.ОФР'!$N$36+'[8]8.ОФР'!$N$38</f>
        <v>-810938.29993758071</v>
      </c>
    </row>
    <row r="11" spans="2:25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-459208.1942021976</v>
      </c>
    </row>
    <row r="12" spans="2:25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'[8]8.ОФР'!$N$45*-1</f>
        <v>-52573.621901363716</v>
      </c>
    </row>
    <row r="13" spans="2:25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5">(N11-N12)</f>
        <v>22722.589169354003</v>
      </c>
      <c r="O13" s="5">
        <f t="shared" si="5"/>
        <v>3597.8935998957604</v>
      </c>
      <c r="P13" s="5">
        <f t="shared" ref="P13:Q13" si="6">(P11-P12)</f>
        <v>1482315.8072363201</v>
      </c>
      <c r="Q13" s="5">
        <f t="shared" si="6"/>
        <v>-997197.91379164858</v>
      </c>
      <c r="R13" s="5">
        <f t="shared" ref="R13:V13" si="7">(R11-R12)</f>
        <v>441679.6708897092</v>
      </c>
      <c r="S13" s="5">
        <f t="shared" si="7"/>
        <v>522342.75250481075</v>
      </c>
      <c r="T13" s="5">
        <f t="shared" si="7"/>
        <v>149831.27521877104</v>
      </c>
      <c r="U13" s="5">
        <f t="shared" si="7"/>
        <v>7857.160373460254</v>
      </c>
      <c r="V13" s="5">
        <f t="shared" si="7"/>
        <v>1017659.4793093811</v>
      </c>
      <c r="W13" s="5">
        <f t="shared" ref="W13:X13" si="8">(W11-W12)</f>
        <v>-100456.14443617914</v>
      </c>
      <c r="X13" s="5">
        <f t="shared" si="8"/>
        <v>-408878.1867602712</v>
      </c>
      <c r="Y13" s="5">
        <f t="shared" ref="Y13" si="9">(Y11-Y12)</f>
        <v>-406634.57230083388</v>
      </c>
    </row>
  </sheetData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2019-11-07T06:07:19Z</dcterms:modified>
</cp:coreProperties>
</file>